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liya.Alibayeva\Desktop\ВСС\2021\01 04\"/>
    </mc:Choice>
  </mc:AlternateContent>
  <bookViews>
    <workbookView xWindow="0" yWindow="0" windowWidth="19200" windowHeight="7050"/>
  </bookViews>
  <sheets>
    <sheet name="БВУ" sheetId="8" r:id="rId1"/>
    <sheet name="ЛК" sheetId="2" r:id="rId2"/>
    <sheet name="МФО" sheetId="11" r:id="rId3"/>
  </sheets>
  <externalReferences>
    <externalReference r:id="rId4"/>
  </externalReferences>
  <definedNames>
    <definedName name="_xlnm.Print_Area" localSheetId="0">БВУ!$A$1:$K$21</definedName>
    <definedName name="_xlnm.Print_Area" localSheetId="1">ЛК!$A$1:$E$14</definedName>
    <definedName name="_xlnm.Print_Area" localSheetId="2">МФО!$A$1:$E$24</definedName>
  </definedNames>
  <calcPr calcId="162913" refMode="R1C1"/>
</workbook>
</file>

<file path=xl/calcChain.xml><?xml version="1.0" encoding="utf-8"?>
<calcChain xmlns="http://schemas.openxmlformats.org/spreadsheetml/2006/main">
  <c r="D21" i="11" l="1"/>
  <c r="C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B8" i="11"/>
  <c r="E7" i="11"/>
  <c r="E6" i="11"/>
  <c r="E21" i="11" s="1"/>
  <c r="D11" i="2" l="1"/>
  <c r="E11" i="2"/>
  <c r="C11" i="2"/>
  <c r="E7" i="2"/>
  <c r="E8" i="2"/>
  <c r="E9" i="2"/>
  <c r="E10" i="2"/>
  <c r="K7" i="8" l="1"/>
  <c r="K8" i="8"/>
  <c r="K9" i="8"/>
  <c r="K10" i="8"/>
  <c r="K11" i="8"/>
  <c r="K12" i="8"/>
  <c r="K13" i="8"/>
  <c r="K14" i="8"/>
  <c r="K15" i="8"/>
  <c r="K16" i="8"/>
  <c r="K17" i="8"/>
  <c r="K6" i="8"/>
  <c r="D18" i="8"/>
  <c r="E18" i="8"/>
  <c r="F18" i="8"/>
  <c r="G18" i="8"/>
  <c r="H18" i="8"/>
  <c r="I18" i="8"/>
  <c r="J18" i="8"/>
  <c r="C18" i="8"/>
  <c r="K18" i="8" l="1"/>
  <c r="E6" i="2" l="1"/>
</calcChain>
</file>

<file path=xl/sharedStrings.xml><?xml version="1.0" encoding="utf-8"?>
<sst xmlns="http://schemas.openxmlformats.org/spreadsheetml/2006/main" count="74" uniqueCount="56">
  <si>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</si>
  <si>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</si>
  <si>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</si>
  <si>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</si>
  <si>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</si>
  <si>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</si>
  <si>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</si>
  <si>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</si>
  <si>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</si>
  <si>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</si>
  <si>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</si>
  <si>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</si>
  <si>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</si>
  <si>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</si>
  <si>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</si>
  <si>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регионального финансированияя МСБ (Точечная программа)</t>
  </si>
  <si>
    <t>АО АТФБанк</t>
  </si>
  <si>
    <t>АО Банк ЦентрКредит</t>
  </si>
  <si>
    <t>АО Евразийский банк</t>
  </si>
  <si>
    <t>АО Народный Банк Казахстана (АО Казкоммерцбанк)</t>
  </si>
  <si>
    <t>АО Народный Банк Казахстана</t>
  </si>
  <si>
    <t>АО Нурбанк</t>
  </si>
  <si>
    <t>АО ДБ Альфа-Банк</t>
  </si>
  <si>
    <t>АО Bank RBK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</si>
  <si>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</si>
  <si>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</si>
  <si>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</si>
  <si>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</si>
  <si>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</si>
  <si>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</si>
  <si>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</si>
  <si>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</si>
  <si>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</si>
  <si>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</si>
  <si>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Исламский Банк Al Hilal</t>
  </si>
  <si>
    <t>АО Казахстанская Иджара Компания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</si>
  <si>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</si>
  <si>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</si>
  <si>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</si>
  <si>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</si>
  <si>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</si>
  <si>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</si>
  <si>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</si>
  <si>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</si>
  <si>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</si>
  <si>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</si>
  <si>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</si>
  <si>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</si>
  <si>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</si>
  <si>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</si>
  <si>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</si>
  <si>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"Serta"</t>
  </si>
  <si>
    <t xml:space="preserve"> </t>
  </si>
  <si>
    <t>АО Халык-Лизинг</t>
  </si>
  <si>
    <t>Информация о временно свободных средствах в Партнерах Фонда в разрезе программ Фонда по состоянию на 01.04.2021 г.</t>
  </si>
  <si>
    <t>Информация о временно свободных средствах в лизинговых компаниях в разрезе программ Фонда по состоянию на 01.04.2021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</si>
</sst>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5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3" fillId="0" borderId="1" xfId="1" applyNumberFormat="1" applyFont="1" applyFill="1" applyBorder="1" applyAlignment="1">
      <alignment horizontal="left" wrapText="1" indent="1"/>
    </xf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6" fontId="2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4" fillId="0" borderId="6" xfId="1" applyNumberFormat="1" applyFont="1" applyBorder="1" applyAlignment="1">
      <alignment horizontal="left" indent="1"/>
    </xf>
    <xf numFmtId="166" fontId="4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6" xfId="1" applyNumberFormat="1" applyFont="1" applyFill="1" applyBorder="1" applyAlignment="1">
      <alignment horizontal="left" indent="1"/>
    </xf>
    <xf numFmtId="166" fontId="2" fillId="0" borderId="6" xfId="1" applyNumberFormat="1" applyFont="1" applyFill="1" applyBorder="1" applyAlignment="1">
      <alignment horizontal="righ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2" fillId="0" borderId="2" xfId="1" applyNumberFormat="1" applyFont="1" applyFill="1" applyBorder="1" applyAlignment="1">
      <alignment horizontal="right" indent="1"/>
    </xf>
    <xf numFmtId="166" fontId="4" fillId="0" borderId="2" xfId="1" applyNumberFormat="1" applyFont="1" applyFill="1" applyBorder="1" applyAlignment="1">
      <alignment horizontal="right" indent="1"/>
    </xf>
    <xf numFmtId="166" fontId="3" fillId="0" borderId="2" xfId="1" applyNumberFormat="1" applyFont="1" applyFill="1" applyBorder="1" applyAlignment="1">
      <alignment horizontal="right" indent="1"/>
    </xf>
    <xf numFmtId="166" fontId="4" fillId="2" borderId="9" xfId="1" applyNumberFormat="1" applyFont="1" applyFill="1" applyBorder="1" applyAlignment="1">
      <alignment horizontal="center" vertical="center" wrapText="1"/>
    </xf>
    <xf numFmtId="166" fontId="2" fillId="0" borderId="0" xfId="1" applyNumberFormat="1" applyFont="1"/>
    <xf numFmtId="165" fontId="6" fillId="0" borderId="0" xfId="1" applyNumberFormat="1" applyFont="1"/>
    <xf numFmtId="165" fontId="6" fillId="0" borderId="1" xfId="1" applyNumberFormat="1" applyFont="1" applyFill="1" applyBorder="1"/>
    <xf numFmtId="166" fontId="6" fillId="0" borderId="0" xfId="1" applyNumberFormat="1" applyFont="1"/>
    <xf numFmtId="166" fontId="8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7" fillId="0" borderId="6" xfId="1" applyNumberFormat="1" applyFont="1" applyBorder="1" applyAlignment="1">
      <alignment horizontal="left" indent="1"/>
    </xf>
    <xf numFmtId="166" fontId="6" fillId="0" borderId="6" xfId="1" applyNumberFormat="1" applyFont="1" applyFill="1" applyBorder="1" applyAlignment="1">
      <alignment horizontal="left" indent="1"/>
    </xf>
    <xf numFmtId="166" fontId="7" fillId="2" borderId="9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right" indent="1"/>
    </xf>
    <xf numFmtId="166" fontId="7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Fill="1" applyBorder="1" applyAlignment="1">
      <alignment horizontal="righ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right" indent="1"/>
    </xf>
    <xf numFmtId="166" fontId="6" fillId="0" borderId="0" xfId="1" applyNumberFormat="1" applyFont="1" applyFill="1"/>
    <xf numFmtId="166" fontId="6" fillId="4" borderId="0" xfId="1" applyNumberFormat="1" applyFont="1" applyFill="1"/>
    <xf numFmtId="166" fontId="6" fillId="0" borderId="0" xfId="1" applyNumberFormat="1" applyFont="1" applyFill="1" applyBorder="1"/>
    <xf numFmtId="166" fontId="4" fillId="3" borderId="4" xfId="1" applyNumberFormat="1" applyFont="1" applyFill="1" applyBorder="1" applyAlignment="1">
      <alignment horizontal="center" vertical="center" wrapText="1"/>
    </xf>
    <xf numFmtId="166" fontId="4" fillId="3" borderId="5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9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Alignment="1">
      <alignment horizont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  <xf numFmtId="166" fontId="8" fillId="0" borderId="0" xfId="1" applyNumberFormat="1" applyFont="1" applyFill="1" applyBorder="1" applyAlignment="1">
      <alignment horizontal="left" wrapText="1"/>
    </xf>
    <xf numFmtId="166" fontId="7" fillId="2" borderId="1" xfId="1" applyNumberFormat="1" applyFont="1" applyFill="1" applyBorder="1" applyAlignment="1">
      <alignment horizontal="center"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1.2021_&#1088;&#1072;&#1073;_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СЕНИМ"/>
      <sheetName val="КМФ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  <sheetName val="Казкредит"/>
      <sheetName val="ForteLeasing"/>
    </sheetNames>
    <sheetDataSet>
      <sheetData sheetId="0" refreshError="1"/>
      <sheetData sheetId="1" refreshError="1">
        <row r="5">
          <cell r="C5">
            <v>324309330</v>
          </cell>
        </row>
        <row r="7">
          <cell r="B7" t="str">
            <v>ТОО МФО Тойота Файнаншл Сервисез Казахстан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6"/>
  <sheetViews>
    <sheetView tabSelected="1"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0" sqref="D20"/>
    </sheetView>
  </sheetViews>
  <sheetFormatPr defaultColWidth="9.1796875" defaultRowHeight="14" x14ac:dyDescent="0.3"/>
  <cols>
    <col min="1" max="1" width="7" style="1" customWidth="1"/>
    <col min="2" max="2" width="32.54296875" style="2" customWidth="1"/>
    <col min="3" max="3" width="23.7265625" style="2" customWidth="1"/>
    <col min="4" max="4" width="20.81640625" style="2" customWidth="1"/>
    <col min="5" max="5" width="23.26953125" style="2" customWidth="1"/>
    <col min="6" max="6" width="22.26953125" style="2" customWidth="1"/>
    <col min="7" max="7" width="23.453125" style="2" customWidth="1"/>
    <col min="8" max="8" width="23.7265625" style="2" customWidth="1"/>
    <col min="9" max="9" width="21.81640625" style="2" customWidth="1"/>
    <col min="10" max="10" width="22.453125" style="2" customWidth="1"/>
    <col min="11" max="11" width="24.453125" style="2" customWidth="1"/>
    <col min="12" max="12" width="17.1796875" style="2" bestFit="1" customWidth="1"/>
    <col min="13" max="13" width="16" style="2" bestFit="1" customWidth="1"/>
    <col min="14" max="16384" width="9.1796875" style="2"/>
  </cols>
  <sheetData>
    <row r="1" spans="1:12" ht="15" customHeight="1" x14ac:dyDescent="0.3">
      <c r="C1" s="2" t="s">
        <v>54</v>
      </c>
    </row>
    <row r="3" spans="1:12" ht="30" customHeight="1" x14ac:dyDescent="0.3">
      <c r="A3" s="53" t="s">
        <v>0</v>
      </c>
      <c r="B3" s="53" t="s">
        <v>1</v>
      </c>
      <c r="C3" s="57" t="s">
        <v>2</v>
      </c>
      <c r="D3" s="58"/>
      <c r="E3" s="59"/>
      <c r="F3" s="30" t="s">
        <v>3</v>
      </c>
      <c r="G3" s="60" t="s">
        <v>4</v>
      </c>
      <c r="H3" s="60"/>
      <c r="I3" s="60"/>
      <c r="J3" s="51" t="s">
        <v>5</v>
      </c>
      <c r="K3" s="53" t="s">
        <v>6</v>
      </c>
    </row>
    <row r="4" spans="1:12" ht="30" customHeight="1" x14ac:dyDescent="0.3">
      <c r="A4" s="53"/>
      <c r="B4" s="53"/>
      <c r="C4" s="54" t="s">
        <v>7</v>
      </c>
      <c r="D4" s="54" t="s">
        <v>8</v>
      </c>
      <c r="E4" s="54" t="s">
        <v>33</v>
      </c>
      <c r="F4" s="54" t="s">
        <v>10</v>
      </c>
      <c r="G4" s="56" t="s">
        <v>11</v>
      </c>
      <c r="H4" s="56"/>
      <c r="I4" s="56"/>
      <c r="J4" s="52"/>
      <c r="K4" s="53"/>
    </row>
    <row r="5" spans="1:12" ht="81" customHeight="1" x14ac:dyDescent="0.3">
      <c r="A5" s="53"/>
      <c r="B5" s="53"/>
      <c r="C5" s="55"/>
      <c r="D5" s="55"/>
      <c r="E5" s="55"/>
      <c r="F5" s="55"/>
      <c r="G5" s="3" t="s">
        <v>12</v>
      </c>
      <c r="H5" s="3" t="s">
        <v>13</v>
      </c>
      <c r="I5" s="3" t="s">
        <v>14</v>
      </c>
      <c r="J5" s="3" t="s">
        <v>15</v>
      </c>
      <c r="K5" s="53"/>
    </row>
    <row r="6" spans="1:12" s="7" customFormat="1" x14ac:dyDescent="0.3">
      <c r="A6" s="4">
        <v>1</v>
      </c>
      <c r="B6" s="5" t="s">
        <v>16</v>
      </c>
      <c r="C6" s="6">
        <v>1619263431.4099994</v>
      </c>
      <c r="D6" s="6">
        <v>-62854766.510000005</v>
      </c>
      <c r="E6" s="6"/>
      <c r="F6" s="6">
        <v>534776983.31000006</v>
      </c>
      <c r="G6" s="6">
        <v>1064183675.9</v>
      </c>
      <c r="H6" s="6">
        <v>1030815756.4</v>
      </c>
      <c r="I6" s="6">
        <v>684870912.03000045</v>
      </c>
      <c r="J6" s="27">
        <v>-357688573.29000008</v>
      </c>
      <c r="K6" s="28">
        <f>SUM(C6:J6)</f>
        <v>4513367419.25</v>
      </c>
    </row>
    <row r="7" spans="1:12" s="7" customFormat="1" x14ac:dyDescent="0.3">
      <c r="A7" s="4">
        <v>2</v>
      </c>
      <c r="B7" s="5" t="s">
        <v>17</v>
      </c>
      <c r="C7" s="6">
        <v>0</v>
      </c>
      <c r="D7" s="6"/>
      <c r="E7" s="6"/>
      <c r="F7" s="6">
        <v>434776088</v>
      </c>
      <c r="G7" s="6">
        <v>376986684</v>
      </c>
      <c r="H7" s="6">
        <v>-781138887</v>
      </c>
      <c r="I7" s="6">
        <v>-296161444</v>
      </c>
      <c r="J7" s="27">
        <v>187082081.32000005</v>
      </c>
      <c r="K7" s="28">
        <f t="shared" ref="K7:K17" si="0">SUM(C7:J7)</f>
        <v>-78455477.679999948</v>
      </c>
    </row>
    <row r="8" spans="1:12" s="7" customFormat="1" x14ac:dyDescent="0.3">
      <c r="A8" s="4">
        <v>3</v>
      </c>
      <c r="B8" s="5" t="s">
        <v>18</v>
      </c>
      <c r="C8" s="6">
        <v>531920826.88999861</v>
      </c>
      <c r="D8" s="6"/>
      <c r="E8" s="6"/>
      <c r="F8" s="6">
        <v>178005090.48999995</v>
      </c>
      <c r="G8" s="6">
        <v>-179246043.12</v>
      </c>
      <c r="H8" s="6">
        <v>60641342.559999913</v>
      </c>
      <c r="I8" s="6">
        <v>-235748577.28999984</v>
      </c>
      <c r="J8" s="27">
        <v>12050563.269999996</v>
      </c>
      <c r="K8" s="28">
        <f t="shared" si="0"/>
        <v>367623202.79999864</v>
      </c>
    </row>
    <row r="9" spans="1:12" s="7" customFormat="1" ht="28" x14ac:dyDescent="0.3">
      <c r="A9" s="4">
        <v>4</v>
      </c>
      <c r="B9" s="8" t="s">
        <v>19</v>
      </c>
      <c r="C9" s="6"/>
      <c r="D9" s="6"/>
      <c r="E9" s="6"/>
      <c r="F9" s="6"/>
      <c r="G9" s="6">
        <v>5420873903.7699995</v>
      </c>
      <c r="H9" s="6">
        <v>81229923.050001144</v>
      </c>
      <c r="I9" s="6">
        <v>-772460350.63999915</v>
      </c>
      <c r="J9" s="27">
        <v>21600287.72000017</v>
      </c>
      <c r="K9" s="28">
        <f t="shared" si="0"/>
        <v>4751243763.9000015</v>
      </c>
    </row>
    <row r="10" spans="1:12" s="7" customFormat="1" x14ac:dyDescent="0.3">
      <c r="A10" s="4">
        <v>5</v>
      </c>
      <c r="B10" s="5" t="s">
        <v>20</v>
      </c>
      <c r="C10" s="6"/>
      <c r="D10" s="6"/>
      <c r="E10" s="6"/>
      <c r="F10" s="6">
        <v>817609288.05999768</v>
      </c>
      <c r="G10" s="6">
        <v>4124566022.7599983</v>
      </c>
      <c r="H10" s="6">
        <v>-1085147170.5000005</v>
      </c>
      <c r="I10" s="6">
        <v>-1635981134.1500006</v>
      </c>
      <c r="J10" s="27">
        <v>1321134094.8899965</v>
      </c>
      <c r="K10" s="28">
        <f t="shared" si="0"/>
        <v>3542181101.0599914</v>
      </c>
    </row>
    <row r="11" spans="1:12" s="7" customFormat="1" x14ac:dyDescent="0.3">
      <c r="A11" s="4">
        <v>6</v>
      </c>
      <c r="B11" s="5" t="s">
        <v>21</v>
      </c>
      <c r="C11" s="6">
        <v>0</v>
      </c>
      <c r="D11" s="6"/>
      <c r="E11" s="6"/>
      <c r="F11" s="6">
        <v>27585250.400001287</v>
      </c>
      <c r="G11" s="6">
        <v>289365027.66999984</v>
      </c>
      <c r="H11" s="6">
        <v>1786946561.7799995</v>
      </c>
      <c r="I11" s="6">
        <v>99979272.700000286</v>
      </c>
      <c r="J11" s="27">
        <v>-85453650.970000058</v>
      </c>
      <c r="K11" s="28">
        <f t="shared" si="0"/>
        <v>2118422461.5800011</v>
      </c>
    </row>
    <row r="12" spans="1:12" s="11" customFormat="1" x14ac:dyDescent="0.3">
      <c r="A12" s="4">
        <v>7</v>
      </c>
      <c r="B12" s="5" t="s">
        <v>22</v>
      </c>
      <c r="C12" s="9">
        <v>681393537.84000111</v>
      </c>
      <c r="D12" s="9"/>
      <c r="E12" s="9"/>
      <c r="F12" s="9">
        <v>34954505.370000005</v>
      </c>
      <c r="G12" s="10">
        <v>-117278008.74999988</v>
      </c>
      <c r="H12" s="10">
        <v>4961250.0000000969</v>
      </c>
      <c r="I12" s="10">
        <v>39684604.980000019</v>
      </c>
      <c r="J12" s="29">
        <v>1578585151.3999999</v>
      </c>
      <c r="K12" s="28">
        <f t="shared" si="0"/>
        <v>2222301040.8400011</v>
      </c>
    </row>
    <row r="13" spans="1:12" s="7" customFormat="1" x14ac:dyDescent="0.3">
      <c r="A13" s="4">
        <v>8</v>
      </c>
      <c r="B13" s="5" t="s">
        <v>23</v>
      </c>
      <c r="C13" s="6"/>
      <c r="D13" s="12">
        <v>-5619277.1899999976</v>
      </c>
      <c r="E13" s="6"/>
      <c r="F13" s="6"/>
      <c r="G13" s="6">
        <v>112433397.75999975</v>
      </c>
      <c r="H13" s="6">
        <v>350037196.62999922</v>
      </c>
      <c r="I13" s="6">
        <v>1014194199.8700001</v>
      </c>
      <c r="J13" s="27">
        <v>-39192151.330000043</v>
      </c>
      <c r="K13" s="28">
        <f t="shared" si="0"/>
        <v>1431853365.7399993</v>
      </c>
      <c r="L13" s="13"/>
    </row>
    <row r="14" spans="1:12" s="7" customFormat="1" x14ac:dyDescent="0.3">
      <c r="A14" s="4">
        <v>9</v>
      </c>
      <c r="B14" s="5" t="s">
        <v>24</v>
      </c>
      <c r="C14" s="6">
        <v>-48544499.290000007</v>
      </c>
      <c r="D14" s="6"/>
      <c r="E14" s="6"/>
      <c r="F14" s="6">
        <v>1125030007.8000002</v>
      </c>
      <c r="G14" s="6">
        <v>4041953695.5</v>
      </c>
      <c r="H14" s="6">
        <v>305320603.94000185</v>
      </c>
      <c r="I14" s="6">
        <v>75716358.62999928</v>
      </c>
      <c r="J14" s="27">
        <v>1632469714.1500001</v>
      </c>
      <c r="K14" s="28">
        <f t="shared" si="0"/>
        <v>7131945880.7300014</v>
      </c>
    </row>
    <row r="15" spans="1:12" s="11" customFormat="1" x14ac:dyDescent="0.3">
      <c r="A15" s="4">
        <v>10</v>
      </c>
      <c r="B15" s="5" t="s">
        <v>25</v>
      </c>
      <c r="C15" s="9">
        <v>162777153.53999996</v>
      </c>
      <c r="D15" s="9"/>
      <c r="E15" s="9"/>
      <c r="F15" s="9">
        <v>44526032.299999967</v>
      </c>
      <c r="G15" s="10"/>
      <c r="H15" s="10">
        <v>0</v>
      </c>
      <c r="I15" s="9">
        <v>0</v>
      </c>
      <c r="J15" s="29">
        <v>226696432.27999991</v>
      </c>
      <c r="K15" s="28">
        <f t="shared" si="0"/>
        <v>433999618.11999983</v>
      </c>
    </row>
    <row r="16" spans="1:12" s="7" customFormat="1" x14ac:dyDescent="0.3">
      <c r="A16" s="4">
        <v>11</v>
      </c>
      <c r="B16" s="5" t="s">
        <v>26</v>
      </c>
      <c r="C16" s="6">
        <v>3202820260.800004</v>
      </c>
      <c r="D16" s="6"/>
      <c r="E16" s="6"/>
      <c r="F16" s="6">
        <v>1233735582.1800003</v>
      </c>
      <c r="G16" s="6">
        <v>-464028921.08999908</v>
      </c>
      <c r="H16" s="6">
        <v>19671639.650000453</v>
      </c>
      <c r="I16" s="6">
        <v>671413528.93000031</v>
      </c>
      <c r="J16" s="27">
        <v>1961165763.4700003</v>
      </c>
      <c r="K16" s="28">
        <f t="shared" si="0"/>
        <v>6624777853.9400063</v>
      </c>
    </row>
    <row r="17" spans="1:11" s="7" customFormat="1" x14ac:dyDescent="0.3">
      <c r="A17" s="4">
        <v>12</v>
      </c>
      <c r="B17" s="5" t="s">
        <v>34</v>
      </c>
      <c r="C17" s="6"/>
      <c r="D17" s="6"/>
      <c r="E17" s="6">
        <v>101780197</v>
      </c>
      <c r="F17" s="6"/>
      <c r="G17" s="6"/>
      <c r="H17" s="6"/>
      <c r="I17" s="6"/>
      <c r="J17" s="27"/>
      <c r="K17" s="28">
        <f t="shared" si="0"/>
        <v>101780197</v>
      </c>
    </row>
    <row r="18" spans="1:11" s="7" customFormat="1" x14ac:dyDescent="0.3">
      <c r="A18" s="4"/>
      <c r="B18" s="15" t="s">
        <v>30</v>
      </c>
      <c r="C18" s="16">
        <f>SUM(C6:C17)</f>
        <v>6149630711.1900024</v>
      </c>
      <c r="D18" s="16">
        <f t="shared" ref="D18:K18" si="1">SUM(D6:D17)</f>
        <v>-68474043.700000003</v>
      </c>
      <c r="E18" s="16">
        <f t="shared" si="1"/>
        <v>101780197</v>
      </c>
      <c r="F18" s="16">
        <f t="shared" si="1"/>
        <v>4430998827.9099998</v>
      </c>
      <c r="G18" s="16">
        <f t="shared" si="1"/>
        <v>14669809434.4</v>
      </c>
      <c r="H18" s="16">
        <f t="shared" si="1"/>
        <v>1773338216.5100017</v>
      </c>
      <c r="I18" s="16">
        <f t="shared" si="1"/>
        <v>-354492628.93999922</v>
      </c>
      <c r="J18" s="16">
        <f t="shared" si="1"/>
        <v>6458449712.909997</v>
      </c>
      <c r="K18" s="16">
        <f t="shared" si="1"/>
        <v>33161040427.279999</v>
      </c>
    </row>
    <row r="19" spans="1:11" s="21" customFormat="1" x14ac:dyDescent="0.3">
      <c r="A19" s="18"/>
      <c r="B19" s="19"/>
      <c r="C19" s="17"/>
      <c r="D19" s="17"/>
      <c r="E19" s="17"/>
      <c r="F19" s="17"/>
      <c r="G19" s="17"/>
      <c r="H19" s="17"/>
      <c r="I19" s="17"/>
      <c r="J19" s="17"/>
      <c r="K19" s="20"/>
    </row>
    <row r="20" spans="1:11" s="21" customFormat="1" x14ac:dyDescent="0.3">
      <c r="A20" s="18"/>
      <c r="B20" s="22" t="s">
        <v>31</v>
      </c>
      <c r="C20" s="17"/>
      <c r="D20" s="17"/>
      <c r="E20" s="17"/>
      <c r="F20" s="17"/>
      <c r="G20" s="17"/>
      <c r="H20" s="17"/>
      <c r="I20" s="17"/>
      <c r="J20" s="17"/>
      <c r="K20" s="20"/>
    </row>
    <row r="21" spans="1:11" s="21" customFormat="1" x14ac:dyDescent="0.3">
      <c r="A21" s="18"/>
      <c r="B21" s="22"/>
      <c r="C21" s="17"/>
      <c r="D21" s="17"/>
      <c r="E21" s="17"/>
      <c r="F21" s="17"/>
      <c r="G21" s="17"/>
      <c r="H21" s="17"/>
      <c r="I21" s="17"/>
      <c r="J21" s="17"/>
      <c r="K21" s="20"/>
    </row>
    <row r="22" spans="1:11" s="21" customFormat="1" x14ac:dyDescent="0.3">
      <c r="A22" s="18"/>
      <c r="B22" s="22"/>
      <c r="C22" s="17"/>
      <c r="D22" s="17"/>
      <c r="E22" s="17"/>
      <c r="F22" s="17"/>
      <c r="G22" s="17"/>
      <c r="H22" s="17"/>
      <c r="I22" s="17"/>
      <c r="J22" s="17"/>
      <c r="K22" s="20"/>
    </row>
    <row r="23" spans="1:11" s="21" customFormat="1" x14ac:dyDescent="0.3">
      <c r="A23" s="18"/>
      <c r="B23" s="19"/>
      <c r="C23" s="17"/>
      <c r="D23" s="17"/>
      <c r="E23" s="17"/>
      <c r="F23" s="17"/>
      <c r="G23" s="17"/>
      <c r="H23" s="17"/>
      <c r="I23" s="17"/>
      <c r="J23" s="17"/>
      <c r="K23" s="20"/>
    </row>
    <row r="24" spans="1:11" s="21" customFormat="1" x14ac:dyDescent="0.3">
      <c r="A24" s="18"/>
      <c r="B24" s="19"/>
      <c r="C24" s="17"/>
      <c r="D24" s="17"/>
      <c r="E24" s="17"/>
      <c r="F24" s="17"/>
      <c r="G24" s="17"/>
      <c r="H24" s="17"/>
      <c r="I24" s="17"/>
      <c r="J24" s="17"/>
      <c r="K24" s="20"/>
    </row>
    <row r="25" spans="1:11" s="21" customFormat="1" x14ac:dyDescent="0.3">
      <c r="A25" s="18"/>
      <c r="B25" s="19"/>
      <c r="C25" s="17"/>
      <c r="D25" s="17"/>
      <c r="E25" s="17"/>
      <c r="F25" s="17"/>
      <c r="G25" s="17"/>
      <c r="H25" s="17"/>
      <c r="I25" s="17"/>
      <c r="J25" s="17"/>
      <c r="K25" s="20"/>
    </row>
    <row r="26" spans="1:11" s="21" customFormat="1" x14ac:dyDescent="0.3">
      <c r="A26" s="18"/>
      <c r="B26" s="19"/>
      <c r="C26" s="17"/>
      <c r="D26" s="17"/>
      <c r="E26" s="17"/>
      <c r="F26" s="17"/>
      <c r="G26" s="17"/>
      <c r="H26" s="17"/>
      <c r="I26" s="17"/>
      <c r="J26" s="17"/>
      <c r="K26" s="20"/>
    </row>
    <row r="27" spans="1:11" x14ac:dyDescent="0.3">
      <c r="B27" s="23"/>
    </row>
    <row r="28" spans="1:11" x14ac:dyDescent="0.3">
      <c r="B28" s="23"/>
    </row>
    <row r="29" spans="1:11" x14ac:dyDescent="0.3">
      <c r="B29" s="23"/>
    </row>
    <row r="30" spans="1:11" x14ac:dyDescent="0.3">
      <c r="A30" s="2"/>
      <c r="B30" s="23"/>
    </row>
    <row r="31" spans="1:11" x14ac:dyDescent="0.3">
      <c r="A31" s="2"/>
      <c r="B31" s="23"/>
    </row>
    <row r="32" spans="1:11" x14ac:dyDescent="0.3">
      <c r="A32" s="2"/>
      <c r="B32" s="23"/>
    </row>
    <row r="33" spans="1:2" x14ac:dyDescent="0.3">
      <c r="A33" s="2"/>
      <c r="B33" s="23"/>
    </row>
    <row r="34" spans="1:2" x14ac:dyDescent="0.3">
      <c r="A34" s="2"/>
      <c r="B34" s="23"/>
    </row>
    <row r="35" spans="1:2" x14ac:dyDescent="0.3">
      <c r="A35" s="2"/>
      <c r="B35" s="23"/>
    </row>
    <row r="36" spans="1:2" x14ac:dyDescent="0.3">
      <c r="A36" s="2"/>
      <c r="B36" s="23"/>
    </row>
  </sheetData>
  <mergeCells count="11">
    <mergeCell ref="A3:A5"/>
    <mergeCell ref="B3:B5"/>
    <mergeCell ref="C3:E3"/>
    <mergeCell ref="G3:I3"/>
    <mergeCell ref="J3:J4"/>
    <mergeCell ref="K3:K5"/>
    <mergeCell ref="C4:C5"/>
    <mergeCell ref="F4:F5"/>
    <mergeCell ref="G4:I4"/>
    <mergeCell ref="D4:D5"/>
    <mergeCell ref="E4:E5"/>
  </mergeCells>
  <conditionalFormatting sqref="B23:B26 C19:J26 C18:K18">
    <cfRule type="cellIs" priority="14" operator="lessThanOrEqual">
      <formula>0</formula>
    </cfRule>
  </conditionalFormatting>
  <conditionalFormatting sqref="K3 B18:B19">
    <cfRule type="cellIs" priority="11" operator="lessThanOrEqual">
      <formula>0</formula>
    </cfRule>
  </conditionalFormatting>
  <conditionalFormatting sqref="G16:H17 G6:H11 G14:H14 I14:I17 K19:K26 B27:B36 G13:I13 C6:C17 J6:K17">
    <cfRule type="cellIs" dxfId="5" priority="12" operator="lessThanOrEqual">
      <formula>#REF!</formula>
    </cfRule>
    <cfRule type="cellIs" priority="13" operator="lessThanOrEqual">
      <formula>#REF!</formula>
    </cfRule>
  </conditionalFormatting>
  <conditionalFormatting sqref="I7:I11">
    <cfRule type="cellIs" dxfId="4" priority="9" operator="lessThanOrEqual">
      <formula>#REF!</formula>
    </cfRule>
    <cfRule type="cellIs" priority="10" operator="lessThanOrEqual">
      <formula>#REF!</formula>
    </cfRule>
  </conditionalFormatting>
  <conditionalFormatting sqref="I6">
    <cfRule type="cellIs" dxfId="3" priority="5" operator="lessThanOrEqual">
      <formula>#REF!</formula>
    </cfRule>
    <cfRule type="cellIs" priority="6" operator="lessThanOrEqual">
      <formula>#REF!</formula>
    </cfRule>
  </conditionalFormatting>
  <conditionalFormatting sqref="B20:B22">
    <cfRule type="cellIs" dxfId="2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14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9" sqref="B9"/>
    </sheetView>
  </sheetViews>
  <sheetFormatPr defaultColWidth="9.1796875" defaultRowHeight="14" x14ac:dyDescent="0.3"/>
  <cols>
    <col min="1" max="1" width="7" style="1" customWidth="1"/>
    <col min="2" max="2" width="47.1796875" style="2" customWidth="1"/>
    <col min="3" max="3" width="22.7265625" style="2" customWidth="1"/>
    <col min="4" max="4" width="21.81640625" style="2" customWidth="1"/>
    <col min="5" max="5" width="23.81640625" style="2" customWidth="1"/>
    <col min="6" max="6" width="17.1796875" style="2" bestFit="1" customWidth="1"/>
    <col min="7" max="7" width="16" style="2" bestFit="1" customWidth="1"/>
    <col min="8" max="16384" width="9.1796875" style="2"/>
  </cols>
  <sheetData>
    <row r="1" spans="1:5" ht="27.75" customHeight="1" x14ac:dyDescent="0.3">
      <c r="A1" s="61" t="s">
        <v>55</v>
      </c>
      <c r="B1" s="61"/>
      <c r="C1" s="61"/>
      <c r="D1" s="61"/>
      <c r="E1" s="61"/>
    </row>
    <row r="3" spans="1:5" ht="30" customHeight="1" x14ac:dyDescent="0.3">
      <c r="A3" s="53" t="s">
        <v>0</v>
      </c>
      <c r="B3" s="53" t="s">
        <v>1</v>
      </c>
      <c r="C3" s="57" t="s">
        <v>32</v>
      </c>
      <c r="D3" s="58"/>
      <c r="E3" s="53" t="s">
        <v>6</v>
      </c>
    </row>
    <row r="4" spans="1:5" ht="15" customHeight="1" x14ac:dyDescent="0.3">
      <c r="A4" s="53"/>
      <c r="B4" s="53"/>
      <c r="C4" s="54" t="s">
        <v>9</v>
      </c>
      <c r="D4" s="62" t="s">
        <v>33</v>
      </c>
      <c r="E4" s="53"/>
    </row>
    <row r="5" spans="1:5" ht="56.25" customHeight="1" x14ac:dyDescent="0.3">
      <c r="A5" s="53"/>
      <c r="B5" s="53"/>
      <c r="C5" s="55"/>
      <c r="D5" s="63"/>
      <c r="E5" s="53"/>
    </row>
    <row r="6" spans="1:5" s="7" customFormat="1" x14ac:dyDescent="0.3">
      <c r="A6" s="4">
        <v>1</v>
      </c>
      <c r="B6" s="14" t="s">
        <v>27</v>
      </c>
      <c r="C6" s="10">
        <v>-326065116.3900001</v>
      </c>
      <c r="D6" s="10"/>
      <c r="E6" s="26">
        <f>SUM(C6:D6)</f>
        <v>-326065116.3900001</v>
      </c>
    </row>
    <row r="7" spans="1:5" s="7" customFormat="1" x14ac:dyDescent="0.3">
      <c r="A7" s="4">
        <v>2</v>
      </c>
      <c r="B7" s="14" t="s">
        <v>28</v>
      </c>
      <c r="C7" s="10">
        <v>-10113534.359999999</v>
      </c>
      <c r="D7" s="10"/>
      <c r="E7" s="26">
        <f t="shared" ref="E7:E10" si="0">SUM(C7:D7)</f>
        <v>-10113534.359999999</v>
      </c>
    </row>
    <row r="8" spans="1:5" s="7" customFormat="1" x14ac:dyDescent="0.3">
      <c r="A8" s="4">
        <v>3</v>
      </c>
      <c r="B8" s="14" t="s">
        <v>29</v>
      </c>
      <c r="C8" s="10">
        <v>-1956116.0600000322</v>
      </c>
      <c r="D8" s="10"/>
      <c r="E8" s="26">
        <f t="shared" si="0"/>
        <v>-1956116.0600000322</v>
      </c>
    </row>
    <row r="9" spans="1:5" s="7" customFormat="1" x14ac:dyDescent="0.3">
      <c r="A9" s="4">
        <v>4</v>
      </c>
      <c r="B9" s="14" t="s">
        <v>53</v>
      </c>
      <c r="C9" s="10">
        <v>21666764</v>
      </c>
      <c r="D9" s="10"/>
      <c r="E9" s="26">
        <f t="shared" si="0"/>
        <v>21666764</v>
      </c>
    </row>
    <row r="10" spans="1:5" s="7" customFormat="1" x14ac:dyDescent="0.3">
      <c r="A10" s="4">
        <v>5</v>
      </c>
      <c r="B10" s="14" t="s">
        <v>35</v>
      </c>
      <c r="C10" s="10"/>
      <c r="D10" s="10">
        <v>572024125</v>
      </c>
      <c r="E10" s="26">
        <f t="shared" si="0"/>
        <v>572024125</v>
      </c>
    </row>
    <row r="11" spans="1:5" s="7" customFormat="1" x14ac:dyDescent="0.3">
      <c r="A11" s="4"/>
      <c r="B11" s="15" t="s">
        <v>30</v>
      </c>
      <c r="C11" s="15">
        <f>SUM(C6:C10)</f>
        <v>-316468002.81000018</v>
      </c>
      <c r="D11" s="15">
        <f t="shared" ref="D11:E11" si="1">SUM(D6:D10)</f>
        <v>572024125</v>
      </c>
      <c r="E11" s="15">
        <f t="shared" si="1"/>
        <v>255556122.18999982</v>
      </c>
    </row>
    <row r="12" spans="1:5" s="21" customFormat="1" x14ac:dyDescent="0.3">
      <c r="A12" s="18"/>
      <c r="B12" s="19"/>
      <c r="C12" s="24"/>
      <c r="D12" s="24"/>
      <c r="E12" s="17"/>
    </row>
    <row r="13" spans="1:5" s="21" customFormat="1" x14ac:dyDescent="0.3">
      <c r="A13" s="18"/>
      <c r="B13" s="22" t="s">
        <v>31</v>
      </c>
      <c r="C13" s="25"/>
      <c r="D13" s="25"/>
      <c r="E13" s="17"/>
    </row>
    <row r="14" spans="1:5" s="21" customFormat="1" x14ac:dyDescent="0.3">
      <c r="A14" s="18"/>
      <c r="B14" s="22"/>
      <c r="C14" s="25"/>
      <c r="D14" s="25"/>
      <c r="E14" s="17"/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E12:E14">
    <cfRule type="cellIs" priority="12" operator="lessThanOrEqual">
      <formula>0</formula>
    </cfRule>
  </conditionalFormatting>
  <conditionalFormatting sqref="B12:D12 B11:E11">
    <cfRule type="cellIs" priority="9" operator="lessThanOrEqual">
      <formula>0</formula>
    </cfRule>
  </conditionalFormatting>
  <conditionalFormatting sqref="B13:D14">
    <cfRule type="cellIs" dxfId="1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4"/>
  <sheetViews>
    <sheetView view="pageBreakPreview" zoomScale="75" zoomScaleNormal="100" zoomScaleSheetLayoutView="75" workbookViewId="0">
      <selection activeCell="C27" sqref="C27"/>
    </sheetView>
  </sheetViews>
  <sheetFormatPr defaultColWidth="9.1796875" defaultRowHeight="15.5" x14ac:dyDescent="0.35"/>
  <cols>
    <col min="1" max="1" width="7" style="32" customWidth="1"/>
    <col min="2" max="2" width="50.26953125" style="34" customWidth="1"/>
    <col min="3" max="3" width="33.26953125" style="34" customWidth="1"/>
    <col min="4" max="4" width="25.7265625" style="34" customWidth="1"/>
    <col min="5" max="5" width="23.54296875" style="34" customWidth="1"/>
    <col min="6" max="6" width="28.1796875" style="50" hidden="1" customWidth="1"/>
    <col min="7" max="7" width="9.1796875" style="34" hidden="1" customWidth="1"/>
    <col min="8" max="8" width="16" style="34" hidden="1" customWidth="1"/>
    <col min="9" max="16384" width="9.1796875" style="34"/>
  </cols>
  <sheetData>
    <row r="1" spans="1:8" x14ac:dyDescent="0.35">
      <c r="B1" s="31" t="s">
        <v>54</v>
      </c>
      <c r="F1" s="64"/>
    </row>
    <row r="2" spans="1:8" x14ac:dyDescent="0.35">
      <c r="F2" s="64"/>
    </row>
    <row r="3" spans="1:8" x14ac:dyDescent="0.35">
      <c r="A3" s="65" t="s">
        <v>0</v>
      </c>
      <c r="B3" s="65" t="s">
        <v>1</v>
      </c>
      <c r="C3" s="40" t="s">
        <v>36</v>
      </c>
      <c r="D3" s="40" t="s">
        <v>3</v>
      </c>
      <c r="E3" s="65" t="s">
        <v>6</v>
      </c>
      <c r="F3" s="64"/>
    </row>
    <row r="4" spans="1:8" x14ac:dyDescent="0.35">
      <c r="A4" s="65"/>
      <c r="B4" s="65"/>
      <c r="C4" s="66" t="s">
        <v>37</v>
      </c>
      <c r="D4" s="66" t="s">
        <v>10</v>
      </c>
      <c r="E4" s="65"/>
      <c r="F4" s="64"/>
    </row>
    <row r="5" spans="1:8" x14ac:dyDescent="0.35">
      <c r="A5" s="65"/>
      <c r="B5" s="65"/>
      <c r="C5" s="67"/>
      <c r="D5" s="67"/>
      <c r="E5" s="65"/>
      <c r="F5" s="46"/>
    </row>
    <row r="6" spans="1:8" s="48" customFormat="1" x14ac:dyDescent="0.35">
      <c r="A6" s="33">
        <v>1</v>
      </c>
      <c r="B6" s="35" t="s">
        <v>38</v>
      </c>
      <c r="C6" s="41">
        <v>-3014941</v>
      </c>
      <c r="D6" s="41">
        <v>2434981</v>
      </c>
      <c r="E6" s="44">
        <f t="shared" ref="E6:E19" si="0">SUM(C6:D6)</f>
        <v>-579960</v>
      </c>
      <c r="F6" s="47"/>
      <c r="G6" s="48" t="s">
        <v>52</v>
      </c>
    </row>
    <row r="7" spans="1:8" s="48" customFormat="1" x14ac:dyDescent="0.35">
      <c r="A7" s="33">
        <v>2</v>
      </c>
      <c r="B7" s="36" t="s">
        <v>39</v>
      </c>
      <c r="C7" s="41">
        <v>281224559</v>
      </c>
      <c r="D7" s="41"/>
      <c r="E7" s="44">
        <f t="shared" si="0"/>
        <v>281224559</v>
      </c>
      <c r="F7" s="47"/>
    </row>
    <row r="8" spans="1:8" s="48" customFormat="1" x14ac:dyDescent="0.35">
      <c r="A8" s="33">
        <v>3</v>
      </c>
      <c r="B8" s="36" t="str">
        <f>'[1]свод общий'!B7</f>
        <v>ТОО МФО Тойота Файнаншл Сервисез Казахстан</v>
      </c>
      <c r="C8" s="41">
        <v>322545170</v>
      </c>
      <c r="D8" s="41"/>
      <c r="E8" s="44">
        <f t="shared" si="0"/>
        <v>322545170</v>
      </c>
      <c r="F8" s="47"/>
      <c r="H8" s="48" t="s">
        <v>52</v>
      </c>
    </row>
    <row r="9" spans="1:8" s="48" customFormat="1" x14ac:dyDescent="0.35">
      <c r="A9" s="33">
        <v>4</v>
      </c>
      <c r="B9" s="36" t="s">
        <v>40</v>
      </c>
      <c r="C9" s="41">
        <v>6083219</v>
      </c>
      <c r="D9" s="41">
        <v>183272514</v>
      </c>
      <c r="E9" s="44">
        <f t="shared" si="0"/>
        <v>189355733</v>
      </c>
      <c r="F9" s="47"/>
      <c r="G9" s="48" t="s">
        <v>52</v>
      </c>
      <c r="H9" s="48" t="s">
        <v>52</v>
      </c>
    </row>
    <row r="10" spans="1:8" s="48" customFormat="1" x14ac:dyDescent="0.35">
      <c r="A10" s="33">
        <v>5</v>
      </c>
      <c r="B10" s="36" t="s">
        <v>41</v>
      </c>
      <c r="C10" s="41">
        <v>1939386</v>
      </c>
      <c r="D10" s="41"/>
      <c r="E10" s="44">
        <f t="shared" si="0"/>
        <v>1939386</v>
      </c>
      <c r="F10" s="47"/>
    </row>
    <row r="11" spans="1:8" s="48" customFormat="1" x14ac:dyDescent="0.35">
      <c r="A11" s="33">
        <v>6</v>
      </c>
      <c r="B11" s="36" t="s">
        <v>42</v>
      </c>
      <c r="C11" s="41"/>
      <c r="D11" s="41">
        <v>-1897837</v>
      </c>
      <c r="E11" s="44">
        <f t="shared" si="0"/>
        <v>-1897837</v>
      </c>
      <c r="F11" s="47"/>
    </row>
    <row r="12" spans="1:8" s="48" customFormat="1" x14ac:dyDescent="0.35">
      <c r="A12" s="33">
        <v>7</v>
      </c>
      <c r="B12" s="36" t="s">
        <v>43</v>
      </c>
      <c r="C12" s="41"/>
      <c r="D12" s="41">
        <v>80500</v>
      </c>
      <c r="E12" s="44">
        <f t="shared" si="0"/>
        <v>80500</v>
      </c>
      <c r="F12" s="47"/>
    </row>
    <row r="13" spans="1:8" s="48" customFormat="1" x14ac:dyDescent="0.35">
      <c r="A13" s="33">
        <v>8</v>
      </c>
      <c r="B13" s="36" t="s">
        <v>44</v>
      </c>
      <c r="C13" s="41">
        <v>-223864</v>
      </c>
      <c r="D13" s="41"/>
      <c r="E13" s="44">
        <f t="shared" si="0"/>
        <v>-223864</v>
      </c>
      <c r="F13" s="47"/>
    </row>
    <row r="14" spans="1:8" s="48" customFormat="1" x14ac:dyDescent="0.35">
      <c r="A14" s="33">
        <v>9</v>
      </c>
      <c r="B14" s="36" t="s">
        <v>45</v>
      </c>
      <c r="C14" s="41"/>
      <c r="D14" s="41">
        <v>5155594</v>
      </c>
      <c r="E14" s="44">
        <f t="shared" si="0"/>
        <v>5155594</v>
      </c>
      <c r="F14" s="47"/>
    </row>
    <row r="15" spans="1:8" s="48" customFormat="1" x14ac:dyDescent="0.35">
      <c r="A15" s="33">
        <v>10</v>
      </c>
      <c r="B15" s="36" t="s">
        <v>46</v>
      </c>
      <c r="C15" s="41"/>
      <c r="D15" s="41">
        <v>-1362224</v>
      </c>
      <c r="E15" s="44">
        <f t="shared" si="0"/>
        <v>-1362224</v>
      </c>
      <c r="F15" s="47"/>
    </row>
    <row r="16" spans="1:8" s="48" customFormat="1" x14ac:dyDescent="0.35">
      <c r="A16" s="33">
        <v>11</v>
      </c>
      <c r="B16" s="36" t="s">
        <v>47</v>
      </c>
      <c r="C16" s="41">
        <v>-1070295</v>
      </c>
      <c r="D16" s="41"/>
      <c r="E16" s="44">
        <f t="shared" si="0"/>
        <v>-1070295</v>
      </c>
      <c r="F16" s="47" t="s">
        <v>52</v>
      </c>
    </row>
    <row r="17" spans="1:38" s="48" customFormat="1" x14ac:dyDescent="0.35">
      <c r="A17" s="33">
        <v>12</v>
      </c>
      <c r="B17" s="36" t="s">
        <v>48</v>
      </c>
      <c r="C17" s="41"/>
      <c r="D17" s="41">
        <v>-1332125</v>
      </c>
      <c r="E17" s="44">
        <f t="shared" si="0"/>
        <v>-1332125</v>
      </c>
      <c r="F17" s="47"/>
    </row>
    <row r="18" spans="1:38" s="48" customFormat="1" x14ac:dyDescent="0.35">
      <c r="A18" s="33">
        <v>13</v>
      </c>
      <c r="B18" s="36" t="s">
        <v>49</v>
      </c>
      <c r="C18" s="41">
        <v>69061326</v>
      </c>
      <c r="D18" s="41"/>
      <c r="E18" s="44">
        <f t="shared" si="0"/>
        <v>69061326</v>
      </c>
      <c r="F18" s="47"/>
    </row>
    <row r="19" spans="1:38" s="48" customFormat="1" x14ac:dyDescent="0.35">
      <c r="A19" s="33">
        <v>14</v>
      </c>
      <c r="B19" s="36" t="s">
        <v>50</v>
      </c>
      <c r="C19" s="41">
        <v>-7042081</v>
      </c>
      <c r="D19" s="41"/>
      <c r="E19" s="44">
        <f t="shared" si="0"/>
        <v>-7042081</v>
      </c>
      <c r="F19" s="47"/>
    </row>
    <row r="20" spans="1:38" s="48" customFormat="1" x14ac:dyDescent="0.35">
      <c r="A20" s="33">
        <v>15</v>
      </c>
      <c r="B20" s="36" t="s">
        <v>51</v>
      </c>
      <c r="C20" s="41">
        <v>5000000</v>
      </c>
      <c r="D20" s="41"/>
      <c r="E20" s="44">
        <f>SUM(C20:D20)</f>
        <v>5000000</v>
      </c>
      <c r="F20" s="47"/>
    </row>
    <row r="21" spans="1:38" s="48" customFormat="1" x14ac:dyDescent="0.35">
      <c r="A21" s="33"/>
      <c r="B21" s="37" t="s">
        <v>30</v>
      </c>
      <c r="C21" s="42">
        <f>SUM(C6:C20)</f>
        <v>674502479</v>
      </c>
      <c r="D21" s="42">
        <f>SUM(D6:D20)</f>
        <v>186351403</v>
      </c>
      <c r="E21" s="45">
        <f>SUM(E6:E20)</f>
        <v>860853882</v>
      </c>
      <c r="F21" s="43"/>
    </row>
    <row r="22" spans="1:38" s="49" customFormat="1" x14ac:dyDescent="0.35">
      <c r="A22" s="32"/>
      <c r="B22" s="38"/>
      <c r="C22" s="43"/>
      <c r="D22" s="43"/>
      <c r="E22" s="43"/>
      <c r="F22" s="43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38" s="49" customFormat="1" x14ac:dyDescent="0.35">
      <c r="A23" s="32"/>
      <c r="B23" s="39" t="s">
        <v>31</v>
      </c>
      <c r="C23" s="43"/>
      <c r="D23" s="43"/>
      <c r="E23" s="43"/>
      <c r="F23" s="43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38" s="49" customFormat="1" x14ac:dyDescent="0.35">
      <c r="A24" s="32"/>
      <c r="B24" s="38"/>
      <c r="C24" s="43"/>
      <c r="D24" s="43"/>
      <c r="E24" s="43"/>
      <c r="F24" s="43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</sheetData>
  <mergeCells count="6">
    <mergeCell ref="F1:F4"/>
    <mergeCell ref="A3:A5"/>
    <mergeCell ref="B3:B5"/>
    <mergeCell ref="E3:E5"/>
    <mergeCell ref="C4:C5"/>
    <mergeCell ref="D4:D5"/>
  </mergeCells>
  <conditionalFormatting sqref="B24 C21:F24">
    <cfRule type="cellIs" priority="4" operator="lessThanOrEqual">
      <formula>0</formula>
    </cfRule>
  </conditionalFormatting>
  <conditionalFormatting sqref="E3 B21:B22">
    <cfRule type="cellIs" priority="1" operator="lessThanOrEqual">
      <formula>0</formula>
    </cfRule>
  </conditionalFormatting>
  <conditionalFormatting sqref="B23 C7 E6:F20">
    <cfRule type="cellIs" dxfId="0" priority="2" operator="lessThanOrEqual">
      <formula>#REF!</formula>
    </cfRule>
    <cfRule type="cellIs" priority="3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БВУ</vt:lpstr>
      <vt:lpstr>ЛК</vt:lpstr>
      <vt:lpstr>МФО</vt:lpstr>
      <vt:lpstr>БВУ!Область_печати</vt:lpstr>
      <vt:lpstr>ЛК!Область_печати</vt:lpstr>
      <vt:lpstr>МФО!Область_печати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Алия Жумановна Алибаева</cp:lastModifiedBy>
  <cp:lastPrinted>2020-10-20T04:05:20Z</cp:lastPrinted>
  <dcterms:created xsi:type="dcterms:W3CDTF">2020-08-14T05:30:27Z</dcterms:created>
  <dcterms:modified xsi:type="dcterms:W3CDTF">2021-04-19T10:36:54Z</dcterms:modified>
</cp:coreProperties>
</file>